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218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Направление на средствата" sheetId="5" r:id="rId5"/>
  </sheets>
  <definedNames>
    <definedName name="_xlnm._FilterDatabase" localSheetId="4" hidden="1">'Направление на средствата'!$A$1:$A$74</definedName>
    <definedName name="_xlnm.Print_Area" localSheetId="4">'Направление на средствата'!$B$1:$F$74</definedName>
    <definedName name="_xlnm.Print_Titles" localSheetId="4">'Направление на средствата'!$6:$7</definedName>
  </definedNames>
  <calcPr fullCalcOnLoad="1"/>
</workbook>
</file>

<file path=xl/sharedStrings.xml><?xml version="1.0" encoding="utf-8"?>
<sst xmlns="http://schemas.openxmlformats.org/spreadsheetml/2006/main" count="233" uniqueCount="157">
  <si>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</si>
  <si>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</si>
  <si>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</si>
  <si>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</si>
  <si>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</si>
  <si>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</si>
  <si>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</si>
  <si>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</si>
  <si>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</si>
  <si>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</si>
  <si>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</si>
  <si>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</si>
  <si>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</si>
  <si>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</si>
  <si>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</si>
  <si>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</si>
  <si>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</si>
  <si>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 xml:space="preserve">ОБЩО РАЗХОДИ </t>
  </si>
  <si>
    <t>ВСИЧКО РАЗХОДИ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</si>
  <si>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</si>
  <si>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</si>
  <si>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</si>
  <si>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</si>
  <si>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</si>
  <si>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Нормативно основание</t>
  </si>
  <si>
    <t>* Сумата на ред „ВСИЧКО РАЗХОДИ“ във всяка колона от тази страница, следва да съответства на размера на ред „ВСИЧКО РАЗХОДИ“ от страница „ОБЩО“ в съответните колони.</t>
  </si>
  <si>
    <t>Направление на средствата</t>
  </si>
  <si>
    <t>ОБЛАСТ НАУКА</t>
  </si>
  <si>
    <t>За дейности по Стратегията за развитие на научните изследвания и Националната пътна карта</t>
  </si>
  <si>
    <t>ОБЛАСТ ОБРАЗОВАНИЕ</t>
  </si>
  <si>
    <t>За разширяване на достъпа и обхващането в задължително предучилищно образование на 4-годишните деца</t>
  </si>
  <si>
    <t>ОБЛАСТ ЗДРАВЕОПАЗВАНЕ</t>
  </si>
  <si>
    <t>За закупуване на ваксини срещу COVID-19</t>
  </si>
  <si>
    <t>ОБЛАСТ ОТБРАНА</t>
  </si>
  <si>
    <t>ОБЛАСТ СПОРТ И МЛАДЕЖКИ ДЕЙНОСТИ</t>
  </si>
  <si>
    <t>ОБЛАСТ КУЛТУРА И ИЗКУСТВА</t>
  </si>
  <si>
    <t>ОБЛАСТ ВЪНШНА ПОЛИТИКА</t>
  </si>
  <si>
    <t>ОБЛАСТ ЗЕМЕДЕЛИЕ</t>
  </si>
  <si>
    <t>(наименование на първостепенния разпоредител с бюджет)</t>
  </si>
  <si>
    <t>За изграждане на нови и ремонт на съществуващи спортни площадки в училищата</t>
  </si>
  <si>
    <t>1.1.</t>
  </si>
  <si>
    <t>1.</t>
  </si>
  <si>
    <t>1.2.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</si>
  <si>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</si>
  <si>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</si>
  <si>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</si>
  <si>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</si>
  <si>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</si>
  <si>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</si>
  <si>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</si>
  <si>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</si>
  <si>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</si>
  <si>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</si>
  <si>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3.</t>
  </si>
  <si>
    <t>3.1.</t>
  </si>
  <si>
    <t>3.3.</t>
  </si>
  <si>
    <t>3.4.</t>
  </si>
  <si>
    <t>3.5.</t>
  </si>
  <si>
    <t>3.2.</t>
  </si>
  <si>
    <t>4.</t>
  </si>
  <si>
    <t>4.1.</t>
  </si>
  <si>
    <t>4.2.</t>
  </si>
  <si>
    <t>4.3.</t>
  </si>
  <si>
    <t>5.</t>
  </si>
  <si>
    <t>5.1.</t>
  </si>
  <si>
    <t>6.</t>
  </si>
  <si>
    <t>6.1.</t>
  </si>
  <si>
    <t>6.2.</t>
  </si>
  <si>
    <t>7.</t>
  </si>
  <si>
    <t>7.1.</t>
  </si>
  <si>
    <t>7.2.</t>
  </si>
  <si>
    <t>8.</t>
  </si>
  <si>
    <t>8.1.</t>
  </si>
  <si>
    <t>9.</t>
  </si>
  <si>
    <t>9.1.</t>
  </si>
  <si>
    <t>10.</t>
  </si>
  <si>
    <t>10.1.</t>
  </si>
  <si>
    <t>10.2.</t>
  </si>
  <si>
    <t>11.</t>
  </si>
  <si>
    <t>11.1.</t>
  </si>
  <si>
    <t>11.2.</t>
  </si>
  <si>
    <t>12.</t>
  </si>
  <si>
    <t>12.1.</t>
  </si>
  <si>
    <t>№</t>
  </si>
  <si>
    <t>(в лева)</t>
  </si>
  <si>
    <t>Одобрени
с акт на МС</t>
  </si>
  <si>
    <t>Отчет</t>
  </si>
  <si>
    <t>Приложение № 18</t>
  </si>
  <si>
    <t>За саниране, ремонт и обзавеждане на студентски общежития</t>
  </si>
  <si>
    <t>2.10.</t>
  </si>
  <si>
    <t>2.11.</t>
  </si>
  <si>
    <t>4.4.</t>
  </si>
  <si>
    <t>6.3.</t>
  </si>
  <si>
    <t>За подкрепа за българските общности, организации и инициативи на българите в чужбина</t>
  </si>
  <si>
    <t>11.3.</t>
  </si>
  <si>
    <t>ОБЛАСТ ВЪТРЕШЕН РЕД И СИГУРНОСТ</t>
  </si>
  <si>
    <t>ОБЛАСТ ВЕРОИЗПОВЕДАНИЯ</t>
  </si>
  <si>
    <t>ОТЧЕТ ЗА ИЗВЪРШЕНИТЕ РАЗХОДИ ПО ЧЛ. 1, АЛ. 5 ОТ ЗДБРБ ЗА 2023 ГОДИНА</t>
  </si>
  <si>
    <t>За изграждане, пристрояване, надстрояване и реконструкция на детски ясли, детски градини и училища, в т.ч. дофинансиране на ремонт на училищата по Оперативна програма „Региони в растеж“</t>
  </si>
  <si>
    <t>За повишаване на интереса и увеличаване на извънкласните дейности, гарантирани за всеки ученик; допълнителна подкрепа за спорт, отдих и култура за осигуряване на широк достъп до тях и при изявени високи постижения</t>
  </si>
  <si>
    <t>За компенсиране на разходите за отглеждане и обучение на деца, които не са приети поради липса на места в държавни и общински детски градини и училища (чл. 283 от Закона за предучилищното и училищното образование)</t>
  </si>
  <si>
    <t>За допълнително финансиране за увеличение на възнагражденията на лицата от академичния състав в държавните висши училища от 1 август 2023 г.</t>
  </si>
  <si>
    <t>За финансиране на повишените разходи за храна на образователните институции в системата на предучилищното и училищното образование, за допълнителна подкрепа на личностното развитие в институциите в системата на предучилищното и училищното образование и за финансиране на недостига на разходи за транспорт на педагогическите специалисти</t>
  </si>
  <si>
    <t>За социална и образователна подкрепа на деца и ученици от уязвими групи</t>
  </si>
  <si>
    <t>За компенсиране на разходите за отглеждане, възпитание и обучение на деца, които не са приети поради липса на места в общински детски ясли и яслени групи в държавни и общински детски градини</t>
  </si>
  <si>
    <t>За организационно и финансово подпомагане на български граждани за извършване на дейности по асистирана репродукция при лица с безплодие, лечимо преди всичко с методите на асистирани репродуктивни техники</t>
  </si>
  <si>
    <t>За придобиване на основна бойна техника за изграждане на батальонни бойни групи от състава на механизирана бригада</t>
  </si>
  <si>
    <t>За придобиване на боеприпаси и горива за бойна подготовка</t>
  </si>
  <si>
    <t>4.5.</t>
  </si>
  <si>
    <t>За увеличаване на възнагражденията на персонала в системата на Министерството на отбраната, считано от 1 август 2023 г.</t>
  </si>
  <si>
    <t>За реализиране на Национална програма за споделено финансиране на инвестиционни спортни проекти</t>
  </si>
  <si>
    <t>За финансова подкрепа на държавните културни институти в областта на културното наследство и библиотечното дело чрез увеличаване с до 8 на сто на стойностните показатели на стандартите за тяхното финансиране, включително за възнагражденията на персонала</t>
  </si>
  <si>
    <t>6.4.</t>
  </si>
  <si>
    <t>За финансова подкрепа на музеите, художествените галерии и библиотеките с регионален характер чрез увеличаване с до 8 на сто и на читалищата с увеличение до 4 на сто на стойностните показатели на стандартите за тяхното финансиране, включително за възнагражденията на персонала</t>
  </si>
  <si>
    <t>6.5.</t>
  </si>
  <si>
    <t>7.3.</t>
  </si>
  <si>
    <t>За актуализация на Наредбата за командировъчните средства при задграничен мандат</t>
  </si>
  <si>
    <t>За осигуряване на подкрепа на земеделските стопани по национални мерки и за компенсации на повишените цени на енергоносители, фуражи, препарати за растителна защита, горива и торове</t>
  </si>
  <si>
    <t>8.2.</t>
  </si>
  <si>
    <t>За мерки за компенсиране на земеделските стопани за претърпени щети от неблагоприятни климатични събития, вкл. преди периода на застраховане</t>
  </si>
  <si>
    <t>8.3.</t>
  </si>
  <si>
    <t>8.4.</t>
  </si>
  <si>
    <t>9.2.</t>
  </si>
  <si>
    <t>За увеличаване на възнагражденията на персонала в Държавната агенция „Национална сигурност“, считано от 1 август 2023 г.</t>
  </si>
  <si>
    <t>9.3.</t>
  </si>
  <si>
    <t>За увеличаване на разходите за издръжка на Държавната агенция „Национална сигурност“</t>
  </si>
  <si>
    <t>ОБЛАСТ ПРАВОСЪДИЕ</t>
  </si>
  <si>
    <t>За ремонт на старата джамия в гр. Пазарджик (Куршунлу джамия)</t>
  </si>
  <si>
    <t>11.4.</t>
  </si>
  <si>
    <t>11.5.</t>
  </si>
  <si>
    <t>11.6.</t>
  </si>
  <si>
    <t>ОБЛАСТ ЕФЕКТИВНО СЪБИРАНЕ НА ДЪРЖАВНИТЕ ПРИХОДИ</t>
  </si>
  <si>
    <t>9.4.</t>
  </si>
  <si>
    <t>За увеличаване на възнагражденията на персонала в Държавната агенция „Технически операции“, считано от 1 август 2023 г.</t>
  </si>
  <si>
    <t>За допълнително финансиране за увеличаване на възнагражденията на академичния състав в Селскостопанската академия, считано от 1 август 2023 г.</t>
  </si>
  <si>
    <t>За въвеждане на допълващ стандарт за 2023 г. за месечна помощ за ученици, настанени по реда на Закона за закрила на детето в социални услуги за резидентна грижа, в размер на 38 лв.</t>
  </si>
  <si>
    <t>За възлагане на изработване на работни проекти за нова сграда за Факултет по фармация в Университет „Проф. д-р Асен Златаров“ – гр. Бургас</t>
  </si>
  <si>
    <t>За увеличение на възнагражденията на персонала в системата на Министерството на здравеопазването – за Центровете за спешна медицинска помощ и за Регионалните здравни инспекции, считано от 1 август 2023 г. и дължимите средства за социално-битово и културно обслужване за персонала</t>
  </si>
  <si>
    <t>За съпътстващи разходи по придобиването на новия тип боен самолет – I-ви етап (транспорт, ДДС и мита)</t>
  </si>
  <si>
    <t>За придобиване, модернизация, поддръжка и ремонт на въоръжение, ракети, торпеда и техника и за ремонт и изграждане на инфраструктура</t>
  </si>
  <si>
    <t>За реализиране на културни програми в чужбина, планове за управление и опазване на недвижимо културно наследство, финансиране на държавни културни институти в областта на сценичните изкуства и други дейности по реда на ЗЗРК и ЗКН – по предложение на министъра на културата</t>
  </si>
  <si>
    <t>За Рилския манастир (за източноправославното вероизповедание – на Българската православна църква – Българска патриаршия)</t>
  </si>
  <si>
    <t>За допълнителен трансфер (субсидия) от държавния бюджет по бюджета на Българското национално радио за увеличение на възнагражденията на персонала считано от 1 август 2023 г. за изпълнението на функциите им като национален обществен доставчик на радиоуслуги</t>
  </si>
  <si>
    <t>За развитие на двустранните и многостранните отношения в областта на външната политика, за изпълнение на задълженията на Република България, произтичащи от членството в международни организации, и за подпомагане развитието на историческите български общности в чужбина, включително и за обезпечаване на проект „Изграждане на нова спортна зала на гимназията в гр. Тараклия“ и проект „Довършване на хранителен блок в Теоретичния лицей в с. Твърдица, район Тараклия“</t>
  </si>
  <si>
    <t>За увеличение на възнагражденията на персонала в системата на Министерството на земеделието и храните – за Българската агенция по безопасност на храните, считано от 1 август 2023 г.</t>
  </si>
  <si>
    <t>За увеличение на възнагражденията на персонала в системата на Министерството на земеделието и храните – за Изпълнителната агенция по горите, считано от 1 август 2023 г.</t>
  </si>
  <si>
    <t>За увеличаване на основните заплати на персонала в системата на Министерството на вътрешните работи, считано от 1 август 2023 г. с 10 на сто, както и допълнително увеличение със 100 лв. на основните възнаграждения на служителите, заемащи длъжности по т. 2 – 13 и 15 от приложение № 2 към чл. 2, ал. 1 и 2 от Наредба № 8121з-919 от 13 юли 2017 г., вкл. за други плащания за персонала (за време на разположение; за специфични служебни дейности и условия за работа; за постигнати резултати; за облекло; порцион и пътни пари по време на платен годишен отпуск)</t>
  </si>
  <si>
    <t>За увеличаване на възнагражденията на персонала в системата на Министерството на правосъдието – за Главна дирекция „Изпълнение на наказанията“, считано от 1 август 2023 г.</t>
  </si>
  <si>
    <t>За увеличаване на възнагражденията на персонала в системата на Министерството на правосъдието – за Главна дирекция „Охрана“, считано от 1 август 2023 г.</t>
  </si>
  <si>
    <t>За субсидия за източноправославното вероизповедание – на Българската православна църква – Българска патриаршия</t>
  </si>
  <si>
    <t>За допълнителна субсидия за мюсюлманското вероизповедание – на Мюсюлманското изповедание</t>
  </si>
  <si>
    <t>За Софийска духовна семинария „Св. Йоан Рилски“ – за цялостен ремонт и консервационно-реставрационни дейности на оградата</t>
  </si>
  <si>
    <t>За изграждане на храм „Св. Иван Рилски“ за българската общност в Лондон</t>
  </si>
  <si>
    <t>За увеличаване на възнагражденията на персонала в системата на Министерството на финансите – за Националната агенция за приходите и за Агенция „Митници“, считано от 1 август 2023 г.</t>
  </si>
  <si>
    <t>За изграждане на Многопрофилна болница за активно лечение на детски болести „Св. Анастасия“ в град Бургас, чрез бюджета на Община Бургас</t>
  </si>
  <si>
    <t>За придобиване на храм „Св. св. Кирил и Методий“ за българската общност в Щутгарт</t>
  </si>
  <si>
    <t>ЮГОЗАПАДЕН УНИВЕРСИТЕТ "НЕОФИТ РИЛСКИ"</t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</si>
</sst>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56" fillId="9" borderId="0" xfId="57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9" borderId="0" xfId="0" applyFill="1" applyBorder="1" applyAlignment="1">
      <alignment/>
    </xf>
    <xf numFmtId="0" fontId="57" fillId="9" borderId="10" xfId="57" applyFont="1" applyFill="1" applyBorder="1" applyAlignment="1" applyProtection="1">
      <alignment horizontal="center" vertical="center" wrapText="1"/>
      <protection/>
    </xf>
    <xf numFmtId="0" fontId="58" fillId="9" borderId="11" xfId="0" applyFont="1" applyFill="1" applyBorder="1" applyAlignment="1">
      <alignment/>
    </xf>
    <xf numFmtId="0" fontId="56" fillId="9" borderId="12" xfId="57" applyFont="1" applyFill="1" applyBorder="1" applyAlignment="1" applyProtection="1">
      <alignment horizontal="center" vertical="center" wrapText="1"/>
      <protection/>
    </xf>
    <xf numFmtId="0" fontId="56" fillId="9" borderId="13" xfId="57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9" fillId="0" borderId="0" xfId="0" applyFont="1" applyAlignment="1">
      <alignment/>
    </xf>
    <xf numFmtId="0" fontId="60" fillId="0" borderId="14" xfId="0" applyFont="1" applyBorder="1" applyAlignment="1">
      <alignment horizontal="center"/>
    </xf>
    <xf numFmtId="14" fontId="56" fillId="9" borderId="15" xfId="57" applyNumberFormat="1" applyFont="1" applyFill="1" applyBorder="1" applyAlignment="1" applyProtection="1">
      <alignment vertical="center" wrapText="1"/>
      <protection locked="0"/>
    </xf>
    <xf numFmtId="0" fontId="6" fillId="9" borderId="16" xfId="58" applyFont="1" applyFill="1" applyBorder="1" applyAlignment="1" applyProtection="1">
      <alignment horizontal="center" vertical="center" wrapText="1"/>
      <protection/>
    </xf>
    <xf numFmtId="0" fontId="2" fillId="9" borderId="17" xfId="0" applyFont="1" applyFill="1" applyBorder="1" applyAlignment="1" applyProtection="1" quotePrefix="1">
      <alignment horizontal="center" vertical="center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3" fillId="3" borderId="19" xfId="0" applyFont="1" applyFill="1" applyBorder="1" applyAlignment="1" applyProtection="1" quotePrefix="1">
      <alignment horizontal="left" wrapText="1"/>
      <protection/>
    </xf>
    <xf numFmtId="0" fontId="3" fillId="3" borderId="19" xfId="0" applyFont="1" applyFill="1" applyBorder="1" applyAlignment="1" applyProtection="1" quotePrefix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" borderId="20" xfId="0" applyFont="1" applyFill="1" applyBorder="1" applyAlignment="1" applyProtection="1">
      <alignment horizontal="left"/>
      <protection/>
    </xf>
    <xf numFmtId="0" fontId="3" fillId="3" borderId="21" xfId="0" applyFont="1" applyFill="1" applyBorder="1" applyAlignment="1" applyProtection="1" quotePrefix="1">
      <alignment horizontal="left"/>
      <protection/>
    </xf>
    <xf numFmtId="0" fontId="3" fillId="33" borderId="22" xfId="0" applyFont="1" applyFill="1" applyBorder="1" applyAlignment="1" applyProtection="1" quotePrefix="1">
      <alignment horizontal="left" wrapText="1"/>
      <protection/>
    </xf>
    <xf numFmtId="3" fontId="61" fillId="3" borderId="16" xfId="0" applyNumberFormat="1" applyFont="1" applyFill="1" applyBorder="1" applyAlignment="1" applyProtection="1">
      <alignment/>
      <protection/>
    </xf>
    <xf numFmtId="0" fontId="7" fillId="9" borderId="18" xfId="58" applyFont="1" applyFill="1" applyBorder="1" applyAlignment="1" applyProtection="1">
      <alignment horizontal="center" vertical="center" wrapText="1"/>
      <protection/>
    </xf>
    <xf numFmtId="0" fontId="7" fillId="9" borderId="23" xfId="58" applyFont="1" applyFill="1" applyBorder="1" applyAlignment="1" applyProtection="1">
      <alignment horizontal="center" vertical="center" wrapText="1"/>
      <protection/>
    </xf>
    <xf numFmtId="3" fontId="61" fillId="0" borderId="19" xfId="0" applyNumberFormat="1" applyFont="1" applyBorder="1" applyAlignment="1" applyProtection="1">
      <alignment/>
      <protection/>
    </xf>
    <xf numFmtId="3" fontId="3" fillId="3" borderId="19" xfId="0" applyNumberFormat="1" applyFont="1" applyFill="1" applyBorder="1" applyAlignment="1" applyProtection="1" quotePrefix="1">
      <alignment/>
      <protection/>
    </xf>
    <xf numFmtId="3" fontId="61" fillId="33" borderId="19" xfId="0" applyNumberFormat="1" applyFont="1" applyFill="1" applyBorder="1" applyAlignment="1" applyProtection="1">
      <alignment/>
      <protection/>
    </xf>
    <xf numFmtId="3" fontId="61" fillId="3" borderId="20" xfId="0" applyNumberFormat="1" applyFont="1" applyFill="1" applyBorder="1" applyAlignment="1" applyProtection="1">
      <alignment/>
      <protection/>
    </xf>
    <xf numFmtId="3" fontId="61" fillId="0" borderId="19" xfId="0" applyNumberFormat="1" applyFont="1" applyBorder="1" applyAlignment="1" applyProtection="1">
      <alignment/>
      <protection locked="0"/>
    </xf>
    <xf numFmtId="3" fontId="3" fillId="3" borderId="19" xfId="0" applyNumberFormat="1" applyFont="1" applyFill="1" applyBorder="1" applyAlignment="1" applyProtection="1" quotePrefix="1">
      <alignment/>
      <protection locked="0"/>
    </xf>
    <xf numFmtId="3" fontId="61" fillId="33" borderId="19" xfId="0" applyNumberFormat="1" applyFont="1" applyFill="1" applyBorder="1" applyAlignment="1" applyProtection="1">
      <alignment/>
      <protection locked="0"/>
    </xf>
    <xf numFmtId="3" fontId="62" fillId="3" borderId="16" xfId="0" applyNumberFormat="1" applyFont="1" applyFill="1" applyBorder="1" applyAlignment="1" applyProtection="1">
      <alignment/>
      <protection/>
    </xf>
    <xf numFmtId="3" fontId="61" fillId="0" borderId="19" xfId="0" applyNumberFormat="1" applyFont="1" applyFill="1" applyBorder="1" applyAlignment="1" applyProtection="1">
      <alignment/>
      <protection locked="0"/>
    </xf>
    <xf numFmtId="0" fontId="63" fillId="0" borderId="0" xfId="0" applyFont="1" applyAlignment="1">
      <alignment/>
    </xf>
    <xf numFmtId="0" fontId="59" fillId="0" borderId="0" xfId="0" applyFont="1" applyAlignment="1" quotePrefix="1">
      <alignment horizontal="left" wrapText="1"/>
    </xf>
    <xf numFmtId="0" fontId="56" fillId="9" borderId="24" xfId="57" applyFont="1" applyFill="1" applyBorder="1" applyAlignment="1" applyProtection="1">
      <alignment vertical="center" wrapText="1"/>
      <protection/>
    </xf>
    <xf numFmtId="0" fontId="6" fillId="9" borderId="25" xfId="58" applyFont="1" applyFill="1" applyBorder="1" applyAlignment="1" applyProtection="1">
      <alignment vertical="center" wrapText="1"/>
      <protection/>
    </xf>
    <xf numFmtId="0" fontId="60" fillId="0" borderId="14" xfId="0" applyFont="1" applyBorder="1" applyAlignment="1">
      <alignment horizontal="left" vertical="top"/>
    </xf>
    <xf numFmtId="0" fontId="60" fillId="0" borderId="14" xfId="0" applyFont="1" applyBorder="1" applyAlignment="1" applyProtection="1" quotePrefix="1">
      <alignment horizontal="left" vertical="top"/>
      <protection locked="0"/>
    </xf>
    <xf numFmtId="3" fontId="61" fillId="3" borderId="26" xfId="0" applyNumberFormat="1" applyFont="1" applyFill="1" applyBorder="1" applyAlignment="1" applyProtection="1">
      <alignment/>
      <protection/>
    </xf>
    <xf numFmtId="0" fontId="61" fillId="0" borderId="27" xfId="0" applyNumberFormat="1" applyFont="1" applyFill="1" applyBorder="1" applyAlignment="1" applyProtection="1">
      <alignment wrapText="1"/>
      <protection locked="0"/>
    </xf>
    <xf numFmtId="0" fontId="3" fillId="3" borderId="19" xfId="0" applyFont="1" applyFill="1" applyBorder="1" applyAlignment="1" applyProtection="1">
      <alignment horizontal="left"/>
      <protection/>
    </xf>
    <xf numFmtId="0" fontId="7" fillId="9" borderId="28" xfId="58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left" vertical="center" wrapText="1" indent="1"/>
    </xf>
    <xf numFmtId="0" fontId="3" fillId="0" borderId="19" xfId="0" applyFont="1" applyBorder="1" applyAlignment="1" quotePrefix="1">
      <alignment horizontal="left" vertical="center" wrapText="1" indent="1"/>
    </xf>
    <xf numFmtId="0" fontId="8" fillId="3" borderId="19" xfId="0" applyFont="1" applyFill="1" applyBorder="1" applyAlignment="1">
      <alignment vertical="center" wrapText="1"/>
    </xf>
    <xf numFmtId="3" fontId="61" fillId="3" borderId="19" xfId="0" applyNumberFormat="1" applyFont="1" applyFill="1" applyBorder="1" applyAlignment="1" applyProtection="1">
      <alignment/>
      <protection/>
    </xf>
    <xf numFmtId="0" fontId="8" fillId="3" borderId="19" xfId="0" applyFont="1" applyFill="1" applyBorder="1" applyAlignment="1">
      <alignment horizontal="justify" vertical="center" wrapText="1"/>
    </xf>
    <xf numFmtId="0" fontId="61" fillId="3" borderId="27" xfId="0" applyNumberFormat="1" applyFont="1" applyFill="1" applyBorder="1" applyAlignment="1" applyProtection="1">
      <alignment wrapText="1"/>
      <protection/>
    </xf>
    <xf numFmtId="0" fontId="61" fillId="9" borderId="29" xfId="0" applyFont="1" applyFill="1" applyBorder="1" applyAlignment="1" applyProtection="1">
      <alignment horizontal="center" wrapText="1"/>
      <protection locked="0"/>
    </xf>
    <xf numFmtId="0" fontId="64" fillId="9" borderId="30" xfId="0" applyFont="1" applyFill="1" applyBorder="1" applyAlignment="1">
      <alignment horizontal="center" wrapText="1"/>
    </xf>
    <xf numFmtId="0" fontId="61" fillId="9" borderId="22" xfId="0" applyFont="1" applyFill="1" applyBorder="1" applyAlignment="1">
      <alignment horizontal="center" wrapText="1"/>
    </xf>
    <xf numFmtId="0" fontId="64" fillId="9" borderId="14" xfId="0" applyFont="1" applyFill="1" applyBorder="1" applyAlignment="1">
      <alignment wrapText="1"/>
    </xf>
    <xf numFmtId="0" fontId="56" fillId="9" borderId="26" xfId="57" applyFont="1" applyFill="1" applyBorder="1" applyAlignment="1" applyProtection="1">
      <alignment horizontal="center" vertical="center" wrapText="1"/>
      <protection/>
    </xf>
    <xf numFmtId="0" fontId="64" fillId="9" borderId="31" xfId="0" applyFont="1" applyFill="1" applyBorder="1" applyAlignment="1">
      <alignment wrapText="1"/>
    </xf>
    <xf numFmtId="0" fontId="61" fillId="9" borderId="19" xfId="0" applyFont="1" applyFill="1" applyBorder="1" applyAlignment="1" applyProtection="1">
      <alignment horizontal="center" wrapText="1"/>
      <protection locked="0"/>
    </xf>
    <xf numFmtId="14" fontId="56" fillId="9" borderId="19" xfId="57" applyNumberFormat="1" applyFont="1" applyFill="1" applyBorder="1" applyAlignment="1" applyProtection="1">
      <alignment vertical="center" wrapText="1"/>
      <protection locked="0"/>
    </xf>
    <xf numFmtId="0" fontId="3" fillId="0" borderId="20" xfId="0" applyFont="1" applyFill="1" applyBorder="1" applyAlignment="1" applyProtection="1" quotePrefix="1">
      <alignment horizontal="left" wrapText="1" indent="1"/>
      <protection/>
    </xf>
    <xf numFmtId="0" fontId="61" fillId="0" borderId="20" xfId="0" applyNumberFormat="1" applyFont="1" applyFill="1" applyBorder="1" applyAlignment="1" applyProtection="1">
      <alignment wrapText="1"/>
      <protection/>
    </xf>
    <xf numFmtId="3" fontId="61" fillId="0" borderId="20" xfId="0" applyNumberFormat="1" applyFont="1" applyFill="1" applyBorder="1" applyAlignment="1" applyProtection="1">
      <alignment/>
      <protection/>
    </xf>
    <xf numFmtId="49" fontId="3" fillId="0" borderId="20" xfId="0" applyNumberFormat="1" applyFont="1" applyFill="1" applyBorder="1" applyAlignment="1" applyProtection="1" quotePrefix="1">
      <alignment horizontal="right" wrapText="1" indent="1"/>
      <protection/>
    </xf>
    <xf numFmtId="49" fontId="3" fillId="3" borderId="19" xfId="0" applyNumberFormat="1" applyFont="1" applyFill="1" applyBorder="1" applyAlignment="1">
      <alignment horizontal="right" vertical="center" wrapText="1"/>
    </xf>
    <xf numFmtId="49" fontId="3" fillId="0" borderId="19" xfId="0" applyNumberFormat="1" applyFont="1" applyBorder="1" applyAlignment="1">
      <alignment horizontal="right" vertical="center" wrapText="1"/>
    </xf>
    <xf numFmtId="49" fontId="3" fillId="0" borderId="19" xfId="0" applyNumberFormat="1" applyFont="1" applyBorder="1" applyAlignment="1" quotePrefix="1">
      <alignment horizontal="right" vertical="center" wrapText="1"/>
    </xf>
    <xf numFmtId="49" fontId="3" fillId="3" borderId="19" xfId="0" applyNumberFormat="1" applyFont="1" applyFill="1" applyBorder="1" applyAlignment="1" quotePrefix="1">
      <alignment horizontal="right" vertical="center" wrapText="1"/>
    </xf>
    <xf numFmtId="0" fontId="58" fillId="9" borderId="0" xfId="0" applyFont="1" applyFill="1" applyBorder="1" applyAlignment="1">
      <alignment/>
    </xf>
    <xf numFmtId="0" fontId="61" fillId="9" borderId="27" xfId="0" applyFont="1" applyFill="1" applyBorder="1" applyAlignment="1" applyProtection="1">
      <alignment horizontal="center" wrapText="1"/>
      <protection locked="0"/>
    </xf>
    <xf numFmtId="0" fontId="64" fillId="9" borderId="14" xfId="0" applyFont="1" applyFill="1" applyBorder="1" applyAlignment="1">
      <alignment horizontal="center" wrapText="1"/>
    </xf>
    <xf numFmtId="0" fontId="63" fillId="9" borderId="10" xfId="0" applyFont="1" applyFill="1" applyBorder="1" applyAlignment="1">
      <alignment/>
    </xf>
    <xf numFmtId="0" fontId="7" fillId="9" borderId="32" xfId="58" applyFont="1" applyFill="1" applyBorder="1" applyAlignment="1" applyProtection="1" quotePrefix="1">
      <alignment horizontal="left" vertical="center"/>
      <protection/>
    </xf>
    <xf numFmtId="0" fontId="7" fillId="9" borderId="33" xfId="58" applyFont="1" applyFill="1" applyBorder="1" applyAlignment="1" applyProtection="1">
      <alignment horizontal="right" vertical="center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7" fillId="9" borderId="23" xfId="58" applyFont="1" applyFill="1" applyBorder="1" applyAlignment="1" applyProtection="1" quotePrefix="1">
      <alignment horizontal="center" vertical="center" wrapText="1"/>
      <protection/>
    </xf>
    <xf numFmtId="0" fontId="65" fillId="9" borderId="10" xfId="57" applyFont="1" applyFill="1" applyBorder="1" applyAlignment="1" applyProtection="1">
      <alignment horizontal="center" vertical="top" wrapText="1"/>
      <protection/>
    </xf>
    <xf numFmtId="0" fontId="65" fillId="9" borderId="34" xfId="57" applyFont="1" applyFill="1" applyBorder="1" applyAlignment="1" applyProtection="1">
      <alignment horizontal="center" vertical="top" wrapText="1"/>
      <protection/>
    </xf>
    <xf numFmtId="0" fontId="65" fillId="9" borderId="35" xfId="57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BK_PROJECT_2001-las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G19" sqref="G19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39" t="s">
        <v>87</v>
      </c>
      <c r="C1" s="11"/>
    </row>
    <row r="2" spans="1:3" ht="24" customHeight="1">
      <c r="A2" s="74" t="s">
        <v>97</v>
      </c>
      <c r="B2" s="75"/>
      <c r="C2" s="76"/>
    </row>
    <row r="3" spans="1:3" ht="21.75" customHeight="1" thickBot="1">
      <c r="A3" s="5"/>
      <c r="B3" s="1" t="s">
        <v>15</v>
      </c>
      <c r="C3" s="54" t="s">
        <v>16</v>
      </c>
    </row>
    <row r="4" spans="1:3" ht="16.5" thickBot="1">
      <c r="A4" s="50" t="s">
        <v>156</v>
      </c>
      <c r="B4" s="12">
        <v>45139</v>
      </c>
      <c r="C4" s="12">
        <v>45291</v>
      </c>
    </row>
    <row r="5" spans="1:3" ht="16.5" thickBot="1">
      <c r="A5" s="51" t="s">
        <v>38</v>
      </c>
      <c r="B5" s="53"/>
      <c r="C5" s="7"/>
    </row>
    <row r="6" spans="1:3" ht="15.75">
      <c r="A6" s="4"/>
      <c r="B6" s="70"/>
      <c r="C6" s="71" t="s">
        <v>84</v>
      </c>
    </row>
    <row r="7" spans="1:3" ht="42.75" customHeight="1" thickBot="1">
      <c r="A7" s="72" t="s">
        <v>17</v>
      </c>
      <c r="B7" s="73" t="s">
        <v>85</v>
      </c>
      <c r="C7" s="73" t="s">
        <v>86</v>
      </c>
    </row>
    <row r="8" spans="1:3" ht="15.75">
      <c r="A8" s="20" t="s">
        <v>0</v>
      </c>
      <c r="B8" s="22">
        <f>SUM(B9:B11)</f>
        <v>0</v>
      </c>
      <c r="C8" s="22">
        <f>SUM(C9:C11)</f>
        <v>706344</v>
      </c>
    </row>
    <row r="9" spans="1:3" ht="15" customHeight="1">
      <c r="A9" s="21" t="s">
        <v>1</v>
      </c>
      <c r="B9" s="25">
        <f>'Ведомствени разходи'!B9+'Администрирани разходи'!B9+'ПРБ неприлагащи прогр. бюджет'!B9</f>
        <v>0</v>
      </c>
      <c r="C9" s="25">
        <f>'Ведомствени разходи'!C9+'Администрирани разходи'!C9+'ПРБ неприлагащи прогр. бюджет'!C9</f>
        <v>592074</v>
      </c>
    </row>
    <row r="10" spans="1:3" ht="15.75">
      <c r="A10" s="18" t="s">
        <v>2</v>
      </c>
      <c r="B10" s="25">
        <f>'Ведомствени разходи'!B10+'Администрирани разходи'!B10+'ПРБ неприлагащи прогр. бюджет'!B10</f>
        <v>0</v>
      </c>
      <c r="C10" s="25">
        <f>'Ведомствени разходи'!C10+'Администрирани разходи'!C10+'ПРБ неприлагащи прогр. бюджет'!C10</f>
        <v>0</v>
      </c>
    </row>
    <row r="11" spans="1:3" ht="15.75">
      <c r="A11" s="18" t="s">
        <v>3</v>
      </c>
      <c r="B11" s="25">
        <f>'Ведомствени разходи'!B11+'Администрирани разходи'!B11+'ПРБ неприлагащи прогр. бюджет'!B11</f>
        <v>0</v>
      </c>
      <c r="C11" s="25">
        <f>'Ведомствени разходи'!C11+'Администрирани разходи'!C11+'ПРБ неприлагащи прогр. бюджет'!C11</f>
        <v>114270</v>
      </c>
    </row>
    <row r="12" spans="1:3" ht="15.75">
      <c r="A12" s="17" t="s">
        <v>4</v>
      </c>
      <c r="B12" s="26">
        <f>'Ведомствени разходи'!B12+'Администрирани разходи'!B12+'ПРБ неприлагащи прогр. бюджет'!B12</f>
        <v>0</v>
      </c>
      <c r="C12" s="26">
        <f>'Ведомствени разходи'!C12+'Администрирани разходи'!C12+'ПРБ неприлагащи прогр. бюджет'!C12</f>
        <v>0</v>
      </c>
    </row>
    <row r="13" spans="1:3" ht="15.75">
      <c r="A13" s="17" t="s">
        <v>5</v>
      </c>
      <c r="B13" s="26">
        <f>'Ведомствени разходи'!B13+'Администрирани разходи'!B13+'ПРБ неприлагащи прогр. бюджет'!B13</f>
        <v>0</v>
      </c>
      <c r="C13" s="26">
        <f>'Ведомствени разходи'!C13+'Администрирани разходи'!C13+'ПРБ неприлагащи прогр. бюджет'!C13</f>
        <v>0</v>
      </c>
    </row>
    <row r="14" spans="1:3" s="2" customFormat="1" ht="15.75">
      <c r="A14" s="18" t="s">
        <v>6</v>
      </c>
      <c r="B14" s="27">
        <f>'Ведомствени разходи'!B14+'Администрирани разходи'!B14+'ПРБ неприлагащи прогр. бюджет'!B14</f>
        <v>0</v>
      </c>
      <c r="C14" s="27">
        <f>'Ведомствени разходи'!C14+'Администрирани разходи'!C14+'ПРБ неприлагащи прогр. бюджет'!C14</f>
        <v>0</v>
      </c>
    </row>
    <row r="15" spans="1:3" ht="15.75">
      <c r="A15" s="17" t="s">
        <v>7</v>
      </c>
      <c r="B15" s="26">
        <f>'Ведомствени разходи'!B15+'Администрирани разходи'!B15+'ПРБ неприлагащи прогр. бюджет'!B15</f>
        <v>0</v>
      </c>
      <c r="C15" s="26">
        <f>'Ведомствени разходи'!C15+'Администрирани разходи'!C15+'ПРБ неприлагащи прогр. бюджет'!C15</f>
        <v>0</v>
      </c>
    </row>
    <row r="16" spans="1:3" s="2" customFormat="1" ht="15.75">
      <c r="A16" s="18" t="s">
        <v>8</v>
      </c>
      <c r="B16" s="27">
        <f>'Ведомствени разходи'!B16+'Администрирани разходи'!B16+'ПРБ неприлагащи прогр. бюджет'!B16</f>
        <v>0</v>
      </c>
      <c r="C16" s="27">
        <f>'Ведомствени разходи'!C16+'Администрирани разходи'!C16+'ПРБ неприлагащи прогр. бюджет'!C16</f>
        <v>0</v>
      </c>
    </row>
    <row r="17" spans="1:3" ht="15.75">
      <c r="A17" s="17" t="s">
        <v>9</v>
      </c>
      <c r="B17" s="26">
        <f>'Ведомствени разходи'!B17+'Администрирани разходи'!B17+'ПРБ неприлагащи прогр. бюджет'!B17</f>
        <v>0</v>
      </c>
      <c r="C17" s="26">
        <f>'Ведомствени разходи'!C17+'Администрирани разходи'!C17+'ПРБ неприлагащи прогр. бюджет'!C17</f>
        <v>0</v>
      </c>
    </row>
    <row r="18" spans="1:3" ht="15.75">
      <c r="A18" s="17" t="s">
        <v>21</v>
      </c>
      <c r="B18" s="26">
        <f>'Ведомствени разходи'!B18+'Администрирани разходи'!B18+'ПРБ неприлагащи прогр. бюджет'!B18</f>
        <v>0</v>
      </c>
      <c r="C18" s="26">
        <f>'Ведомствени разходи'!C18+'Администрирани разходи'!C18+'ПРБ неприлагащи прогр. бюджет'!C18</f>
        <v>0</v>
      </c>
    </row>
    <row r="19" spans="1:3" ht="15.75">
      <c r="A19" s="17" t="s">
        <v>10</v>
      </c>
      <c r="B19" s="26">
        <f>'Ведомствени разходи'!B19+'Администрирани разходи'!B19+'ПРБ неприлагащи прогр. бюджет'!B19</f>
        <v>0</v>
      </c>
      <c r="C19" s="26">
        <f>'Ведомствени разходи'!C19+'Администрирани разходи'!C19+'ПРБ неприлагащи прогр. бюджет'!C19</f>
        <v>0</v>
      </c>
    </row>
    <row r="20" spans="1:3" ht="15.75">
      <c r="A20" s="17" t="s">
        <v>11</v>
      </c>
      <c r="B20" s="26">
        <f>'Ведомствени разходи'!B20+'Администрирани разходи'!B20+'ПРБ неприлагащи прогр. бюджет'!B20</f>
        <v>0</v>
      </c>
      <c r="C20" s="26">
        <f>'Ведомствени разходи'!C20+'Администрирани разходи'!C20+'ПРБ неприлагащи прогр. бюджет'!C20</f>
        <v>0</v>
      </c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2" customFormat="1" ht="15.75">
      <c r="A22" s="18" t="s">
        <v>13</v>
      </c>
      <c r="B22" s="27">
        <f>'Ведомствени разходи'!B22+'Администрирани разходи'!B22+'ПРБ неприлагащи прогр. бюджет'!B22</f>
        <v>0</v>
      </c>
      <c r="C22" s="27">
        <f>'Ведомствени разходи'!C22+'Администрирани разходи'!C22+'ПРБ неприлагащи прогр. бюджет'!C22</f>
        <v>0</v>
      </c>
    </row>
    <row r="23" spans="1:3" s="2" customFormat="1" ht="15.75">
      <c r="A23" s="18" t="s">
        <v>14</v>
      </c>
      <c r="B23" s="27">
        <f>'Ведомствени разходи'!B23+'Администрирани разходи'!B23+'ПРБ неприлагащи прогр. бюджет'!B23</f>
        <v>0</v>
      </c>
      <c r="C23" s="27">
        <f>'Ведомствени разходи'!C23+'Администрирани разходи'!C23+'ПРБ неприлагащи прогр. бюджет'!C23</f>
        <v>0</v>
      </c>
    </row>
    <row r="24" spans="1:3" ht="16.5" thickBot="1">
      <c r="A24" s="19" t="s">
        <v>18</v>
      </c>
      <c r="B24" s="28">
        <f>+B8+B12+B13+B15+B17+B18+B19+B20+B21</f>
        <v>0</v>
      </c>
      <c r="C24" s="28">
        <f>+C8+C12+C13+C15+C17+C18+C19+C20+C21</f>
        <v>706344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11811023622047245" footer="0.11811023622047245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C12" sqref="C12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38" t="str">
        <f>IF(ISBLANK(ОБЩО!A1),"",ОБЩО!A1)</f>
        <v>Приложение № 18</v>
      </c>
      <c r="C1" s="11"/>
    </row>
    <row r="2" spans="1:3" ht="24" customHeight="1">
      <c r="A2" s="74" t="str">
        <f>ОБЩО!A2</f>
        <v>ОТЧЕТ ЗА ИЗВЪРШЕНИТЕ РАЗХОДИ ПО ЧЛ. 1, АЛ. 5 ОТ ЗДБРБ ЗА 2023 ГОДИНА</v>
      </c>
      <c r="B2" s="75"/>
      <c r="C2" s="76"/>
    </row>
    <row r="3" spans="1:3" ht="21.75" customHeight="1">
      <c r="A3" s="5"/>
      <c r="B3" s="1" t="s">
        <v>15</v>
      </c>
      <c r="C3" s="6" t="s">
        <v>16</v>
      </c>
    </row>
    <row r="4" spans="1:3" ht="15.75">
      <c r="A4" s="56" t="str">
        <f>IF(ISBLANK(ОБЩО!A4),"",ОБЩО!A4)</f>
        <v>ЮГОЗАПАДЕН УНИВЕРСИТЕТ "НЕОФИТ РИЛСКИ"</v>
      </c>
      <c r="B4" s="57">
        <f>IF(ISBLANK(ОБЩО!B4),"",ОБЩО!B4)</f>
        <v>45139</v>
      </c>
      <c r="C4" s="57">
        <f>IF(ISBLANK(ОБЩО!C4),"",ОБЩО!C4)</f>
        <v>45291</v>
      </c>
    </row>
    <row r="5" spans="1:3" ht="16.5" thickBot="1">
      <c r="A5" s="51" t="s">
        <v>38</v>
      </c>
      <c r="B5" s="53"/>
      <c r="C5" s="7"/>
    </row>
    <row r="6" spans="1:3" ht="15.75">
      <c r="A6" s="4"/>
      <c r="B6" s="70"/>
      <c r="C6" s="71" t="s">
        <v>84</v>
      </c>
    </row>
    <row r="7" spans="1:3" ht="42.75" customHeight="1" thickBot="1">
      <c r="A7" s="72" t="s">
        <v>19</v>
      </c>
      <c r="B7" s="73" t="s">
        <v>85</v>
      </c>
      <c r="C7" s="24" t="s">
        <v>86</v>
      </c>
    </row>
    <row r="8" spans="1:3" ht="15.75">
      <c r="A8" s="20" t="s">
        <v>0</v>
      </c>
      <c r="B8" s="22">
        <f>SUM(B9:B11)</f>
        <v>0</v>
      </c>
      <c r="C8" s="22">
        <f>SUM(C9:C11)</f>
        <v>706344</v>
      </c>
    </row>
    <row r="9" spans="1:3" ht="15" customHeight="1">
      <c r="A9" s="21" t="s">
        <v>1</v>
      </c>
      <c r="B9" s="29"/>
      <c r="C9" s="29">
        <v>592074</v>
      </c>
    </row>
    <row r="10" spans="1:3" ht="15.75">
      <c r="A10" s="18" t="s">
        <v>2</v>
      </c>
      <c r="B10" s="29"/>
      <c r="C10" s="29"/>
    </row>
    <row r="11" spans="1:3" ht="15.75">
      <c r="A11" s="18" t="s">
        <v>3</v>
      </c>
      <c r="B11" s="29"/>
      <c r="C11" s="29">
        <v>114270</v>
      </c>
    </row>
    <row r="12" spans="1:3" ht="15.75">
      <c r="A12" s="17" t="s">
        <v>4</v>
      </c>
      <c r="B12" s="30"/>
      <c r="C12" s="30"/>
    </row>
    <row r="13" spans="1:3" ht="15.75">
      <c r="A13" s="17" t="s">
        <v>5</v>
      </c>
      <c r="B13" s="30"/>
      <c r="C13" s="30"/>
    </row>
    <row r="14" spans="1:3" s="2" customFormat="1" ht="15.75">
      <c r="A14" s="18" t="s">
        <v>6</v>
      </c>
      <c r="B14" s="31"/>
      <c r="C14" s="31"/>
    </row>
    <row r="15" spans="1:3" ht="15.75">
      <c r="A15" s="17" t="s">
        <v>7</v>
      </c>
      <c r="B15" s="30"/>
      <c r="C15" s="30"/>
    </row>
    <row r="16" spans="1:3" s="2" customFormat="1" ht="15.75">
      <c r="A16" s="18" t="s">
        <v>8</v>
      </c>
      <c r="B16" s="31"/>
      <c r="C16" s="31"/>
    </row>
    <row r="17" spans="1:3" ht="15.75">
      <c r="A17" s="17" t="s">
        <v>9</v>
      </c>
      <c r="B17" s="30"/>
      <c r="C17" s="30"/>
    </row>
    <row r="18" spans="1:3" ht="15.75">
      <c r="A18" s="17" t="s">
        <v>21</v>
      </c>
      <c r="B18" s="30"/>
      <c r="C18" s="30"/>
    </row>
    <row r="19" spans="1:3" ht="15.75">
      <c r="A19" s="17" t="s">
        <v>10</v>
      </c>
      <c r="B19" s="30"/>
      <c r="C19" s="30"/>
    </row>
    <row r="20" spans="1:3" ht="15.75">
      <c r="A20" s="17" t="s">
        <v>11</v>
      </c>
      <c r="B20" s="30"/>
      <c r="C20" s="30"/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2" customFormat="1" ht="15.75">
      <c r="A22" s="18" t="s">
        <v>13</v>
      </c>
      <c r="B22" s="31"/>
      <c r="C22" s="31"/>
    </row>
    <row r="23" spans="1:3" s="2" customFormat="1" ht="15.75">
      <c r="A23" s="18" t="s">
        <v>14</v>
      </c>
      <c r="B23" s="31"/>
      <c r="C23" s="31"/>
    </row>
    <row r="24" spans="1:3" ht="16.5" thickBot="1">
      <c r="A24" s="19" t="s">
        <v>18</v>
      </c>
      <c r="B24" s="28">
        <f>+B8+B12+B13+B15+B17+B18+B19+B20+B21</f>
        <v>0</v>
      </c>
      <c r="C24" s="28">
        <f>+C8+C12+C13+C15+C17+C18+C19+C20+C21</f>
        <v>706344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11811023622047245" footer="0.11811023622047245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8" customWidth="1"/>
    <col min="2" max="3" width="16.7109375" style="8" customWidth="1"/>
    <col min="4" max="16384" width="9.140625" style="8" customWidth="1"/>
  </cols>
  <sheetData>
    <row r="1" spans="1:3" ht="15" customHeight="1" thickBot="1">
      <c r="A1" s="38" t="str">
        <f>IF(ISBLANK(ОБЩО!A1),"",ОБЩО!A1)</f>
        <v>Приложение № 18</v>
      </c>
      <c r="B1"/>
      <c r="C1" s="11"/>
    </row>
    <row r="2" spans="1:3" ht="24" customHeight="1">
      <c r="A2" s="74" t="str">
        <f>ОБЩО!A2</f>
        <v>ОТЧЕТ ЗА ИЗВЪРШЕНИТЕ РАЗХОДИ ПО ЧЛ. 1, АЛ. 5 ОТ ЗДБРБ ЗА 2023 ГОДИНА</v>
      </c>
      <c r="B2" s="75"/>
      <c r="C2" s="76"/>
    </row>
    <row r="3" spans="1:3" ht="21.75" customHeight="1">
      <c r="A3" s="5"/>
      <c r="B3" s="1" t="s">
        <v>15</v>
      </c>
      <c r="C3" s="6" t="s">
        <v>16</v>
      </c>
    </row>
    <row r="4" spans="1:3" ht="15.75">
      <c r="A4" s="56" t="str">
        <f>IF(ISBLANK(ОБЩО!A4),"",ОБЩО!A4)</f>
        <v>ЮГОЗАПАДЕН УНИВЕРСИТЕТ "НЕОФИТ РИЛСКИ"</v>
      </c>
      <c r="B4" s="57">
        <f>IF(ISBLANK(ОБЩО!B4),"",ОБЩО!B4)</f>
        <v>45139</v>
      </c>
      <c r="C4" s="57">
        <f>IF(ISBLANK(ОБЩО!C4),"",ОБЩО!C4)</f>
        <v>45291</v>
      </c>
    </row>
    <row r="5" spans="1:3" ht="16.5" thickBot="1">
      <c r="A5" s="51" t="s">
        <v>38</v>
      </c>
      <c r="B5" s="53"/>
      <c r="C5" s="7"/>
    </row>
    <row r="6" spans="1:3" ht="15.75">
      <c r="A6" s="4"/>
      <c r="B6" s="70"/>
      <c r="C6" s="71" t="s">
        <v>84</v>
      </c>
    </row>
    <row r="7" spans="1:3" ht="42.75" customHeight="1" thickBot="1">
      <c r="A7" s="72" t="s">
        <v>20</v>
      </c>
      <c r="B7" s="73" t="s">
        <v>85</v>
      </c>
      <c r="C7" s="24" t="s">
        <v>86</v>
      </c>
    </row>
    <row r="8" spans="1:3" ht="15.75">
      <c r="A8" s="20" t="s">
        <v>0</v>
      </c>
      <c r="B8" s="22">
        <f>SUM(B9:B11)</f>
        <v>0</v>
      </c>
      <c r="C8" s="22">
        <f>SUM(C9:C11)</f>
        <v>0</v>
      </c>
    </row>
    <row r="9" spans="1:3" ht="15" customHeight="1">
      <c r="A9" s="21" t="s">
        <v>1</v>
      </c>
      <c r="B9" s="29"/>
      <c r="C9" s="29"/>
    </row>
    <row r="10" spans="1:3" ht="15.75">
      <c r="A10" s="18" t="s">
        <v>2</v>
      </c>
      <c r="B10" s="29"/>
      <c r="C10" s="29"/>
    </row>
    <row r="11" spans="1:3" ht="15.75">
      <c r="A11" s="18" t="s">
        <v>3</v>
      </c>
      <c r="B11" s="29"/>
      <c r="C11" s="29"/>
    </row>
    <row r="12" spans="1:3" ht="15.75">
      <c r="A12" s="17" t="s">
        <v>4</v>
      </c>
      <c r="B12" s="30"/>
      <c r="C12" s="30"/>
    </row>
    <row r="13" spans="1:3" ht="15.75">
      <c r="A13" s="17" t="s">
        <v>5</v>
      </c>
      <c r="B13" s="30"/>
      <c r="C13" s="30"/>
    </row>
    <row r="14" spans="1:3" s="9" customFormat="1" ht="15.75">
      <c r="A14" s="18" t="s">
        <v>6</v>
      </c>
      <c r="B14" s="31"/>
      <c r="C14" s="31"/>
    </row>
    <row r="15" spans="1:3" ht="15.75">
      <c r="A15" s="17" t="s">
        <v>7</v>
      </c>
      <c r="B15" s="30"/>
      <c r="C15" s="30"/>
    </row>
    <row r="16" spans="1:3" s="9" customFormat="1" ht="15.75">
      <c r="A16" s="18" t="s">
        <v>8</v>
      </c>
      <c r="B16" s="31"/>
      <c r="C16" s="31"/>
    </row>
    <row r="17" spans="1:3" ht="15.75">
      <c r="A17" s="17" t="s">
        <v>9</v>
      </c>
      <c r="B17" s="30"/>
      <c r="C17" s="30"/>
    </row>
    <row r="18" spans="1:3" ht="15.75">
      <c r="A18" s="17" t="s">
        <v>21</v>
      </c>
      <c r="B18" s="30"/>
      <c r="C18" s="30"/>
    </row>
    <row r="19" spans="1:3" ht="15.75">
      <c r="A19" s="17" t="s">
        <v>10</v>
      </c>
      <c r="B19" s="30"/>
      <c r="C19" s="30"/>
    </row>
    <row r="20" spans="1:3" ht="15.75">
      <c r="A20" s="17" t="s">
        <v>11</v>
      </c>
      <c r="B20" s="30"/>
      <c r="C20" s="30"/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9" customFormat="1" ht="15.75">
      <c r="A22" s="18" t="s">
        <v>13</v>
      </c>
      <c r="B22" s="31"/>
      <c r="C22" s="31"/>
    </row>
    <row r="23" spans="1:3" s="9" customFormat="1" ht="15.75">
      <c r="A23" s="18" t="s">
        <v>14</v>
      </c>
      <c r="B23" s="31"/>
      <c r="C23" s="31"/>
    </row>
    <row r="24" spans="1:3" ht="16.5" thickBot="1">
      <c r="A24" s="19" t="s">
        <v>18</v>
      </c>
      <c r="B24" s="28">
        <f>+B8+B12+B13+B15+B17+B18+B19+B20+B21</f>
        <v>0</v>
      </c>
      <c r="C24" s="28">
        <f>+C8+C12+C13+C15+C17+C18+C19+C20+C21</f>
        <v>0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11811023622047245" footer="0.11811023622047245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38" t="str">
        <f>IF(ISBLANK(ОБЩО!A1),"",ОБЩО!A1)</f>
        <v>Приложение № 18</v>
      </c>
      <c r="C1" s="11"/>
    </row>
    <row r="2" spans="1:3" ht="24" customHeight="1">
      <c r="A2" s="74" t="str">
        <f>ОБЩО!A2</f>
        <v>ОТЧЕТ ЗА ИЗВЪРШЕНИТЕ РАЗХОДИ ПО ЧЛ. 1, АЛ. 5 ОТ ЗДБРБ ЗА 2023 ГОДИНА</v>
      </c>
      <c r="B2" s="75"/>
      <c r="C2" s="76"/>
    </row>
    <row r="3" spans="1:3" ht="21.75" customHeight="1">
      <c r="A3" s="5"/>
      <c r="B3" s="1" t="s">
        <v>15</v>
      </c>
      <c r="C3" s="6" t="s">
        <v>16</v>
      </c>
    </row>
    <row r="4" spans="1:3" ht="15.75">
      <c r="A4" s="56" t="str">
        <f>IF(ISBLANK(ОБЩО!A4),"",ОБЩО!A4)</f>
        <v>ЮГОЗАПАДЕН УНИВЕРСИТЕТ "НЕОФИТ РИЛСКИ"</v>
      </c>
      <c r="B4" s="57">
        <f>IF(ISBLANK(ОБЩО!B4),"",ОБЩО!B4)</f>
        <v>45139</v>
      </c>
      <c r="C4" s="57">
        <f>IF(ISBLANK(ОБЩО!C4),"",ОБЩО!C4)</f>
        <v>45291</v>
      </c>
    </row>
    <row r="5" spans="1:3" ht="16.5" thickBot="1">
      <c r="A5" s="51" t="s">
        <v>38</v>
      </c>
      <c r="B5" s="53"/>
      <c r="C5" s="7"/>
    </row>
    <row r="6" spans="1:3" ht="15.75">
      <c r="A6" s="4"/>
      <c r="B6" s="70"/>
      <c r="C6" s="71" t="s">
        <v>84</v>
      </c>
    </row>
    <row r="7" spans="1:3" ht="42.75" customHeight="1" thickBot="1">
      <c r="A7" s="72" t="s">
        <v>22</v>
      </c>
      <c r="B7" s="73" t="s">
        <v>85</v>
      </c>
      <c r="C7" s="24" t="s">
        <v>86</v>
      </c>
    </row>
    <row r="8" spans="1:3" ht="15.75">
      <c r="A8" s="20" t="s">
        <v>0</v>
      </c>
      <c r="B8" s="22">
        <f>SUM(B9:B11)</f>
        <v>0</v>
      </c>
      <c r="C8" s="22">
        <f>SUM(C9:C11)</f>
        <v>0</v>
      </c>
    </row>
    <row r="9" spans="1:3" ht="15" customHeight="1">
      <c r="A9" s="21" t="s">
        <v>1</v>
      </c>
      <c r="B9" s="29"/>
      <c r="C9" s="29"/>
    </row>
    <row r="10" spans="1:3" ht="15.75">
      <c r="A10" s="18" t="s">
        <v>2</v>
      </c>
      <c r="B10" s="29"/>
      <c r="C10" s="29"/>
    </row>
    <row r="11" spans="1:3" ht="15.75">
      <c r="A11" s="18" t="s">
        <v>3</v>
      </c>
      <c r="B11" s="29"/>
      <c r="C11" s="29"/>
    </row>
    <row r="12" spans="1:3" ht="15.75">
      <c r="A12" s="17" t="s">
        <v>4</v>
      </c>
      <c r="B12" s="30"/>
      <c r="C12" s="30"/>
    </row>
    <row r="13" spans="1:3" ht="15.75">
      <c r="A13" s="17" t="s">
        <v>5</v>
      </c>
      <c r="B13" s="30"/>
      <c r="C13" s="30"/>
    </row>
    <row r="14" spans="1:3" s="2" customFormat="1" ht="15.75">
      <c r="A14" s="18" t="s">
        <v>6</v>
      </c>
      <c r="B14" s="31"/>
      <c r="C14" s="31"/>
    </row>
    <row r="15" spans="1:3" ht="15.75">
      <c r="A15" s="17" t="s">
        <v>7</v>
      </c>
      <c r="B15" s="30"/>
      <c r="C15" s="30"/>
    </row>
    <row r="16" spans="1:3" s="2" customFormat="1" ht="15.75">
      <c r="A16" s="18" t="s">
        <v>8</v>
      </c>
      <c r="B16" s="31"/>
      <c r="C16" s="31"/>
    </row>
    <row r="17" spans="1:3" ht="15.75">
      <c r="A17" s="17" t="s">
        <v>9</v>
      </c>
      <c r="B17" s="30"/>
      <c r="C17" s="30"/>
    </row>
    <row r="18" spans="1:3" ht="15.75">
      <c r="A18" s="17" t="s">
        <v>21</v>
      </c>
      <c r="B18" s="30"/>
      <c r="C18" s="30"/>
    </row>
    <row r="19" spans="1:3" ht="15.75">
      <c r="A19" s="17" t="s">
        <v>10</v>
      </c>
      <c r="B19" s="30"/>
      <c r="C19" s="30"/>
    </row>
    <row r="20" spans="1:3" ht="15.75">
      <c r="A20" s="17" t="s">
        <v>11</v>
      </c>
      <c r="B20" s="30"/>
      <c r="C20" s="30"/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2" customFormat="1" ht="15.75">
      <c r="A22" s="18" t="s">
        <v>13</v>
      </c>
      <c r="B22" s="31"/>
      <c r="C22" s="31"/>
    </row>
    <row r="23" spans="1:3" s="2" customFormat="1" ht="15.75">
      <c r="A23" s="18" t="s">
        <v>14</v>
      </c>
      <c r="B23" s="31"/>
      <c r="C23" s="31"/>
    </row>
    <row r="24" spans="1:3" ht="16.5" thickBot="1">
      <c r="A24" s="19" t="s">
        <v>18</v>
      </c>
      <c r="B24" s="28">
        <f>+B8+B12+B13+B15+B17+B18+B19+B20+B21</f>
        <v>0</v>
      </c>
      <c r="C24" s="28">
        <f>+C8+C12+C13+C15+C17+C18+C19+C20+C21</f>
        <v>0</v>
      </c>
    </row>
    <row r="26" ht="15.75">
      <c r="A26" s="10" t="s">
        <v>23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74"/>
  <sheetViews>
    <sheetView zoomScalePageLayoutView="0" workbookViewId="0" topLeftCell="A1">
      <pane xSplit="4" ySplit="10" topLeftCell="E11" activePane="bottomRight" state="frozen"/>
      <selection pane="topLeft" activeCell="D1" sqref="D1"/>
      <selection pane="topRight" activeCell="G1" sqref="G1"/>
      <selection pane="bottomLeft" activeCell="D11" sqref="D11"/>
      <selection pane="bottomRight" activeCell="E11" sqref="E11"/>
    </sheetView>
  </sheetViews>
  <sheetFormatPr defaultColWidth="9.140625" defaultRowHeight="15"/>
  <cols>
    <col min="1" max="1" width="3.140625" style="34" hidden="1" customWidth="1"/>
    <col min="2" max="2" width="7.28125" style="0" customWidth="1"/>
    <col min="3" max="3" width="75.28125" style="0" customWidth="1"/>
    <col min="4" max="4" width="37.28125" style="0" customWidth="1"/>
    <col min="5" max="6" width="16.7109375" style="0" customWidth="1"/>
    <col min="7" max="7" width="8.8515625" style="0" customWidth="1"/>
  </cols>
  <sheetData>
    <row r="1" spans="1:6" ht="15.75" thickBot="1">
      <c r="A1" s="34">
        <v>1</v>
      </c>
      <c r="B1" s="38" t="str">
        <f>IF(ISBLANK(ОБЩО!A1),"",ОБЩО!A1)</f>
        <v>Приложение № 18</v>
      </c>
      <c r="F1" s="11"/>
    </row>
    <row r="2" spans="1:6" ht="24" customHeight="1">
      <c r="A2" s="34">
        <v>1</v>
      </c>
      <c r="B2" s="69"/>
      <c r="C2" s="75" t="str">
        <f>ОБЩО!A2</f>
        <v>ОТЧЕТ ЗА ИЗВЪРШЕНИТЕ РАЗХОДИ ПО ЧЛ. 1, АЛ. 5 ОТ ЗДБРБ ЗА 2023 ГОДИНА</v>
      </c>
      <c r="D2" s="75"/>
      <c r="E2" s="75"/>
      <c r="F2" s="76"/>
    </row>
    <row r="3" spans="1:6" ht="21.75" customHeight="1">
      <c r="A3" s="34">
        <v>1</v>
      </c>
      <c r="B3" s="5"/>
      <c r="C3" s="66"/>
      <c r="D3" s="3"/>
      <c r="E3" s="1" t="s">
        <v>15</v>
      </c>
      <c r="F3" s="6" t="s">
        <v>16</v>
      </c>
    </row>
    <row r="4" spans="1:6" ht="15.75">
      <c r="A4" s="34">
        <v>1</v>
      </c>
      <c r="B4" s="56"/>
      <c r="C4" s="67" t="str">
        <f>IF(ISBLANK(ОБЩО!A4),"",ОБЩО!A4)</f>
        <v>ЮГОЗАПАДЕН УНИВЕРСИТЕТ "НЕОФИТ РИЛСКИ"</v>
      </c>
      <c r="D4" s="52"/>
      <c r="E4" s="57">
        <f>IF(ISBLANK(ОБЩО!B4),"",ОБЩО!B4)</f>
        <v>45139</v>
      </c>
      <c r="F4" s="57">
        <f>IF(ISBLANK(ОБЩО!C4),"",ОБЩО!C4)</f>
        <v>45291</v>
      </c>
    </row>
    <row r="5" spans="1:6" ht="16.5" thickBot="1">
      <c r="A5" s="34">
        <v>1</v>
      </c>
      <c r="B5" s="51"/>
      <c r="C5" s="68" t="s">
        <v>38</v>
      </c>
      <c r="D5" s="55"/>
      <c r="E5" s="55"/>
      <c r="F5" s="36"/>
    </row>
    <row r="6" spans="1:6" ht="15.75">
      <c r="A6" s="34">
        <v>1</v>
      </c>
      <c r="B6" s="4"/>
      <c r="C6" s="4"/>
      <c r="D6" s="37"/>
      <c r="E6" s="70"/>
      <c r="F6" s="71" t="s">
        <v>84</v>
      </c>
    </row>
    <row r="7" spans="1:6" ht="42.75" customHeight="1">
      <c r="A7" s="34">
        <v>1</v>
      </c>
      <c r="B7" s="15" t="s">
        <v>83</v>
      </c>
      <c r="C7" s="15" t="s">
        <v>26</v>
      </c>
      <c r="D7" s="23" t="s">
        <v>24</v>
      </c>
      <c r="E7" s="23" t="s">
        <v>85</v>
      </c>
      <c r="F7" s="43" t="s">
        <v>86</v>
      </c>
    </row>
    <row r="8" spans="1:6" ht="18.75">
      <c r="A8" s="34">
        <v>1</v>
      </c>
      <c r="B8" s="14"/>
      <c r="C8" s="14"/>
      <c r="D8" s="13"/>
      <c r="E8" s="13"/>
      <c r="F8" s="13"/>
    </row>
    <row r="9" spans="1:6" ht="15.75" customHeight="1">
      <c r="A9" s="34">
        <v>1</v>
      </c>
      <c r="B9" s="42"/>
      <c r="C9" s="42" t="s">
        <v>18</v>
      </c>
      <c r="D9" s="40"/>
      <c r="E9" s="22">
        <f>SUBTOTAL(9,E11:E72)</f>
        <v>0</v>
      </c>
      <c r="F9" s="22">
        <f>SUBTOTAL(9,F11:F72)</f>
        <v>0</v>
      </c>
    </row>
    <row r="10" spans="1:6" ht="15.75">
      <c r="A10" s="34">
        <v>1</v>
      </c>
      <c r="B10" s="16"/>
      <c r="C10" s="16"/>
      <c r="D10" s="40"/>
      <c r="E10" s="32">
        <f>ОБЩО!B24-'Направление на средствата'!E9</f>
        <v>0</v>
      </c>
      <c r="F10" s="32">
        <f>ОБЩО!C24-'Направление на средствата'!F9</f>
        <v>706344</v>
      </c>
    </row>
    <row r="11" spans="1:6" ht="15.75">
      <c r="A11" s="34">
        <f aca="true" t="shared" si="0" ref="A11:A72">IF(ABS(MAX(E11:F11))+ABS(MIN(E11:F11))=0,0,1)</f>
        <v>0</v>
      </c>
      <c r="B11" s="62" t="s">
        <v>41</v>
      </c>
      <c r="C11" s="46" t="s">
        <v>27</v>
      </c>
      <c r="D11" s="49"/>
      <c r="E11" s="47">
        <f>SUBTOTAL(9,E12:E13)</f>
        <v>0</v>
      </c>
      <c r="F11" s="47">
        <f>SUBTOTAL(9,F12:F13)</f>
        <v>0</v>
      </c>
    </row>
    <row r="12" spans="1:6" ht="31.5">
      <c r="A12" s="34">
        <f t="shared" si="0"/>
        <v>0</v>
      </c>
      <c r="B12" s="63" t="s">
        <v>40</v>
      </c>
      <c r="C12" s="44" t="s">
        <v>28</v>
      </c>
      <c r="D12" s="41"/>
      <c r="E12" s="33"/>
      <c r="F12" s="33"/>
    </row>
    <row r="13" spans="1:6" ht="47.25">
      <c r="A13" s="34">
        <f>IF(ABS(MAX(E13:F13))+ABS(MIN(E13:F13))=0,0,1)</f>
        <v>0</v>
      </c>
      <c r="B13" s="64" t="s">
        <v>42</v>
      </c>
      <c r="C13" s="44" t="s">
        <v>134</v>
      </c>
      <c r="D13" s="41"/>
      <c r="E13" s="33"/>
      <c r="F13" s="33"/>
    </row>
    <row r="14" spans="1:6" ht="15.75">
      <c r="A14" s="34">
        <f t="shared" si="0"/>
        <v>0</v>
      </c>
      <c r="B14" s="65" t="s">
        <v>43</v>
      </c>
      <c r="C14" s="48" t="s">
        <v>29</v>
      </c>
      <c r="D14" s="49"/>
      <c r="E14" s="47">
        <f>SUBTOTAL(9,E15:E25)</f>
        <v>0</v>
      </c>
      <c r="F14" s="47">
        <f>SUBTOTAL(9,F15:F25)</f>
        <v>0</v>
      </c>
    </row>
    <row r="15" spans="1:6" ht="15.75">
      <c r="A15" s="34">
        <f t="shared" si="0"/>
        <v>0</v>
      </c>
      <c r="B15" s="64" t="s">
        <v>44</v>
      </c>
      <c r="C15" s="44" t="s">
        <v>88</v>
      </c>
      <c r="D15" s="41"/>
      <c r="E15" s="33"/>
      <c r="F15" s="33"/>
    </row>
    <row r="16" spans="1:6" ht="47.25">
      <c r="A16" s="34">
        <f t="shared" si="0"/>
        <v>0</v>
      </c>
      <c r="B16" s="64" t="s">
        <v>45</v>
      </c>
      <c r="C16" s="44" t="s">
        <v>98</v>
      </c>
      <c r="D16" s="41"/>
      <c r="E16" s="33"/>
      <c r="F16" s="33"/>
    </row>
    <row r="17" spans="1:6" ht="31.5">
      <c r="A17" s="34">
        <f t="shared" si="0"/>
        <v>0</v>
      </c>
      <c r="B17" s="64" t="s">
        <v>46</v>
      </c>
      <c r="C17" s="44" t="s">
        <v>30</v>
      </c>
      <c r="D17" s="41"/>
      <c r="E17" s="33"/>
      <c r="F17" s="33"/>
    </row>
    <row r="18" spans="1:6" ht="63">
      <c r="A18" s="34">
        <f t="shared" si="0"/>
        <v>0</v>
      </c>
      <c r="B18" s="64" t="s">
        <v>47</v>
      </c>
      <c r="C18" s="44" t="s">
        <v>99</v>
      </c>
      <c r="D18" s="41"/>
      <c r="E18" s="33"/>
      <c r="F18" s="33"/>
    </row>
    <row r="19" spans="1:6" ht="31.5">
      <c r="A19" s="34">
        <f t="shared" si="0"/>
        <v>0</v>
      </c>
      <c r="B19" s="64" t="s">
        <v>48</v>
      </c>
      <c r="C19" s="44" t="s">
        <v>39</v>
      </c>
      <c r="D19" s="41"/>
      <c r="E19" s="33"/>
      <c r="F19" s="33"/>
    </row>
    <row r="20" spans="1:6" ht="63">
      <c r="A20" s="34">
        <f t="shared" si="0"/>
        <v>0</v>
      </c>
      <c r="B20" s="64" t="s">
        <v>49</v>
      </c>
      <c r="C20" s="44" t="s">
        <v>100</v>
      </c>
      <c r="D20" s="41"/>
      <c r="E20" s="33"/>
      <c r="F20" s="33"/>
    </row>
    <row r="21" spans="1:6" ht="47.25">
      <c r="A21" s="34">
        <f t="shared" si="0"/>
        <v>0</v>
      </c>
      <c r="B21" s="64" t="s">
        <v>50</v>
      </c>
      <c r="C21" s="44" t="s">
        <v>101</v>
      </c>
      <c r="D21" s="41"/>
      <c r="E21" s="33"/>
      <c r="F21" s="33"/>
    </row>
    <row r="22" spans="1:6" ht="47.25">
      <c r="A22" s="34">
        <f t="shared" si="0"/>
        <v>0</v>
      </c>
      <c r="B22" s="64" t="s">
        <v>51</v>
      </c>
      <c r="C22" s="44" t="s">
        <v>135</v>
      </c>
      <c r="D22" s="41"/>
      <c r="E22" s="33"/>
      <c r="F22" s="33"/>
    </row>
    <row r="23" spans="1:6" ht="94.5">
      <c r="A23" s="34">
        <f>IF(ABS(MAX(E23:F23))+ABS(MIN(E23:F23))=0,0,1)</f>
        <v>0</v>
      </c>
      <c r="B23" s="64" t="s">
        <v>52</v>
      </c>
      <c r="C23" s="44" t="s">
        <v>102</v>
      </c>
      <c r="D23" s="41"/>
      <c r="E23" s="33"/>
      <c r="F23" s="33"/>
    </row>
    <row r="24" spans="1:6" ht="31.5">
      <c r="A24" s="34">
        <f>IF(ABS(MAX(E24:F24))+ABS(MIN(E24:F24))=0,0,1)</f>
        <v>0</v>
      </c>
      <c r="B24" s="64" t="s">
        <v>89</v>
      </c>
      <c r="C24" s="44" t="s">
        <v>103</v>
      </c>
      <c r="D24" s="41"/>
      <c r="E24" s="33"/>
      <c r="F24" s="33"/>
    </row>
    <row r="25" spans="1:6" ht="47.25">
      <c r="A25" s="34">
        <f>IF(ABS(MAX(E25:F25))+ABS(MIN(E25:F25))=0,0,1)</f>
        <v>0</v>
      </c>
      <c r="B25" s="64" t="s">
        <v>90</v>
      </c>
      <c r="C25" s="44" t="s">
        <v>136</v>
      </c>
      <c r="D25" s="41"/>
      <c r="E25" s="33"/>
      <c r="F25" s="33"/>
    </row>
    <row r="26" spans="1:6" ht="15.75">
      <c r="A26" s="34">
        <f t="shared" si="0"/>
        <v>0</v>
      </c>
      <c r="B26" s="65" t="s">
        <v>53</v>
      </c>
      <c r="C26" s="48" t="s">
        <v>31</v>
      </c>
      <c r="D26" s="49"/>
      <c r="E26" s="47">
        <f>SUBTOTAL(9,E27:E31)</f>
        <v>0</v>
      </c>
      <c r="F26" s="47">
        <f>SUBTOTAL(9,F27:F31)</f>
        <v>0</v>
      </c>
    </row>
    <row r="27" spans="1:6" ht="15.75">
      <c r="A27" s="34">
        <f t="shared" si="0"/>
        <v>0</v>
      </c>
      <c r="B27" s="64" t="s">
        <v>54</v>
      </c>
      <c r="C27" s="44" t="s">
        <v>32</v>
      </c>
      <c r="D27" s="41"/>
      <c r="E27" s="33"/>
      <c r="F27" s="33"/>
    </row>
    <row r="28" spans="1:6" ht="47.25">
      <c r="A28" s="34">
        <f t="shared" si="0"/>
        <v>0</v>
      </c>
      <c r="B28" s="64" t="s">
        <v>58</v>
      </c>
      <c r="C28" s="44" t="s">
        <v>104</v>
      </c>
      <c r="D28" s="41"/>
      <c r="E28" s="33"/>
      <c r="F28" s="33"/>
    </row>
    <row r="29" spans="1:6" ht="63">
      <c r="A29" s="34">
        <f t="shared" si="0"/>
        <v>0</v>
      </c>
      <c r="B29" s="64" t="s">
        <v>55</v>
      </c>
      <c r="C29" s="44" t="s">
        <v>105</v>
      </c>
      <c r="D29" s="41"/>
      <c r="E29" s="33"/>
      <c r="F29" s="33"/>
    </row>
    <row r="30" spans="1:6" ht="78.75">
      <c r="A30" s="34">
        <f t="shared" si="0"/>
        <v>0</v>
      </c>
      <c r="B30" s="64" t="s">
        <v>56</v>
      </c>
      <c r="C30" s="44" t="s">
        <v>137</v>
      </c>
      <c r="D30" s="41"/>
      <c r="E30" s="33"/>
      <c r="F30" s="33"/>
    </row>
    <row r="31" spans="1:6" ht="47.25">
      <c r="A31" s="34">
        <f>IF(ABS(MAX(E31:F31))+ABS(MIN(E31:F31))=0,0,1)</f>
        <v>0</v>
      </c>
      <c r="B31" s="64" t="s">
        <v>57</v>
      </c>
      <c r="C31" s="44" t="s">
        <v>154</v>
      </c>
      <c r="D31" s="41"/>
      <c r="E31" s="33"/>
      <c r="F31" s="33"/>
    </row>
    <row r="32" spans="1:6" ht="15.75">
      <c r="A32" s="34">
        <f t="shared" si="0"/>
        <v>0</v>
      </c>
      <c r="B32" s="65" t="s">
        <v>59</v>
      </c>
      <c r="C32" s="48" t="s">
        <v>33</v>
      </c>
      <c r="D32" s="49"/>
      <c r="E32" s="47">
        <f>SUBTOTAL(9,E33:E37)</f>
        <v>0</v>
      </c>
      <c r="F32" s="47">
        <f>SUBTOTAL(9,F33:F37)</f>
        <v>0</v>
      </c>
    </row>
    <row r="33" spans="1:6" ht="31.5">
      <c r="A33" s="34">
        <f t="shared" si="0"/>
        <v>0</v>
      </c>
      <c r="B33" s="64" t="s">
        <v>60</v>
      </c>
      <c r="C33" s="45" t="s">
        <v>138</v>
      </c>
      <c r="D33" s="41"/>
      <c r="E33" s="33"/>
      <c r="F33" s="33"/>
    </row>
    <row r="34" spans="1:6" ht="31.5">
      <c r="A34" s="34">
        <f t="shared" si="0"/>
        <v>0</v>
      </c>
      <c r="B34" s="64" t="s">
        <v>61</v>
      </c>
      <c r="C34" s="44" t="s">
        <v>106</v>
      </c>
      <c r="D34" s="41"/>
      <c r="E34" s="33"/>
      <c r="F34" s="33"/>
    </row>
    <row r="35" spans="1:6" ht="31.5">
      <c r="A35" s="34">
        <f>IF(ABS(MAX(E35:F35))+ABS(MIN(E35:F35))=0,0,1)</f>
        <v>0</v>
      </c>
      <c r="B35" s="64" t="s">
        <v>62</v>
      </c>
      <c r="C35" s="44" t="s">
        <v>139</v>
      </c>
      <c r="D35" s="41"/>
      <c r="E35" s="33"/>
      <c r="F35" s="33"/>
    </row>
    <row r="36" spans="1:6" ht="15.75">
      <c r="A36" s="34">
        <f>IF(ABS(MAX(E36:F36))+ABS(MIN(E36:F36))=0,0,1)</f>
        <v>0</v>
      </c>
      <c r="B36" s="64" t="s">
        <v>91</v>
      </c>
      <c r="C36" s="44" t="s">
        <v>107</v>
      </c>
      <c r="D36" s="41"/>
      <c r="E36" s="33"/>
      <c r="F36" s="33"/>
    </row>
    <row r="37" spans="1:6" ht="31.5">
      <c r="A37" s="34">
        <f t="shared" si="0"/>
        <v>0</v>
      </c>
      <c r="B37" s="64" t="s">
        <v>108</v>
      </c>
      <c r="C37" s="44" t="s">
        <v>109</v>
      </c>
      <c r="D37" s="41"/>
      <c r="E37" s="33"/>
      <c r="F37" s="33"/>
    </row>
    <row r="38" spans="1:6" ht="15.75">
      <c r="A38" s="34">
        <f t="shared" si="0"/>
        <v>0</v>
      </c>
      <c r="B38" s="65" t="s">
        <v>63</v>
      </c>
      <c r="C38" s="48" t="s">
        <v>34</v>
      </c>
      <c r="D38" s="49"/>
      <c r="E38" s="47">
        <f>SUBTOTAL(9,E39:E39)</f>
        <v>0</v>
      </c>
      <c r="F38" s="47">
        <f>SUBTOTAL(9,F39:F39)</f>
        <v>0</v>
      </c>
    </row>
    <row r="39" spans="1:6" ht="31.5">
      <c r="A39" s="34">
        <f t="shared" si="0"/>
        <v>0</v>
      </c>
      <c r="B39" s="64" t="s">
        <v>64</v>
      </c>
      <c r="C39" s="44" t="s">
        <v>110</v>
      </c>
      <c r="D39" s="41"/>
      <c r="E39" s="33"/>
      <c r="F39" s="33"/>
    </row>
    <row r="40" spans="1:6" ht="15.75">
      <c r="A40" s="34">
        <f t="shared" si="0"/>
        <v>0</v>
      </c>
      <c r="B40" s="65" t="s">
        <v>65</v>
      </c>
      <c r="C40" s="48" t="s">
        <v>35</v>
      </c>
      <c r="D40" s="49"/>
      <c r="E40" s="47">
        <f>SUBTOTAL(9,E41:E45)</f>
        <v>0</v>
      </c>
      <c r="F40" s="47">
        <f>SUBTOTAL(9,F41:F45)</f>
        <v>0</v>
      </c>
    </row>
    <row r="41" spans="1:6" ht="78.75">
      <c r="A41" s="34">
        <f t="shared" si="0"/>
        <v>0</v>
      </c>
      <c r="B41" s="64" t="s">
        <v>66</v>
      </c>
      <c r="C41" s="44" t="s">
        <v>140</v>
      </c>
      <c r="D41" s="41"/>
      <c r="E41" s="33"/>
      <c r="F41" s="33"/>
    </row>
    <row r="42" spans="1:6" ht="31.5">
      <c r="A42" s="34">
        <f>IF(ABS(MAX(E42:F42))+ABS(MIN(E42:F42))=0,0,1)</f>
        <v>0</v>
      </c>
      <c r="B42" s="64" t="s">
        <v>67</v>
      </c>
      <c r="C42" s="44" t="s">
        <v>141</v>
      </c>
      <c r="D42" s="41"/>
      <c r="E42" s="33"/>
      <c r="F42" s="33"/>
    </row>
    <row r="43" spans="1:6" ht="63">
      <c r="A43" s="34">
        <f>IF(ABS(MAX(E43:F43))+ABS(MIN(E43:F43))=0,0,1)</f>
        <v>0</v>
      </c>
      <c r="B43" s="64" t="s">
        <v>92</v>
      </c>
      <c r="C43" s="44" t="s">
        <v>111</v>
      </c>
      <c r="D43" s="41"/>
      <c r="E43" s="33"/>
      <c r="F43" s="33"/>
    </row>
    <row r="44" spans="1:6" ht="78.75">
      <c r="A44" s="34">
        <f>IF(ABS(MAX(E44:F44))+ABS(MIN(E44:F44))=0,0,1)</f>
        <v>0</v>
      </c>
      <c r="B44" s="64" t="s">
        <v>112</v>
      </c>
      <c r="C44" s="44" t="s">
        <v>113</v>
      </c>
      <c r="D44" s="41"/>
      <c r="E44" s="33"/>
      <c r="F44" s="33"/>
    </row>
    <row r="45" spans="1:6" ht="78.75">
      <c r="A45" s="34">
        <f t="shared" si="0"/>
        <v>0</v>
      </c>
      <c r="B45" s="64" t="s">
        <v>114</v>
      </c>
      <c r="C45" s="44" t="s">
        <v>142</v>
      </c>
      <c r="D45" s="41"/>
      <c r="E45" s="33"/>
      <c r="F45" s="33"/>
    </row>
    <row r="46" spans="1:6" ht="15.75">
      <c r="A46" s="34">
        <f t="shared" si="0"/>
        <v>0</v>
      </c>
      <c r="B46" s="65" t="s">
        <v>68</v>
      </c>
      <c r="C46" s="48" t="s">
        <v>36</v>
      </c>
      <c r="D46" s="49"/>
      <c r="E46" s="47">
        <f>SUBTOTAL(9,E47:E49)</f>
        <v>0</v>
      </c>
      <c r="F46" s="47">
        <f>SUBTOTAL(9,F47:F49)</f>
        <v>0</v>
      </c>
    </row>
    <row r="47" spans="1:6" ht="31.5">
      <c r="A47" s="34">
        <f t="shared" si="0"/>
        <v>0</v>
      </c>
      <c r="B47" s="64" t="s">
        <v>69</v>
      </c>
      <c r="C47" s="44" t="s">
        <v>93</v>
      </c>
      <c r="D47" s="41"/>
      <c r="E47" s="33"/>
      <c r="F47" s="33"/>
    </row>
    <row r="48" spans="1:6" ht="126">
      <c r="A48" s="34">
        <f>IF(ABS(MAX(E48:F48))+ABS(MIN(E48:F48))=0,0,1)</f>
        <v>0</v>
      </c>
      <c r="B48" s="64" t="s">
        <v>70</v>
      </c>
      <c r="C48" s="44" t="s">
        <v>143</v>
      </c>
      <c r="D48" s="41"/>
      <c r="E48" s="33"/>
      <c r="F48" s="33"/>
    </row>
    <row r="49" spans="1:6" ht="31.5">
      <c r="A49" s="34">
        <f t="shared" si="0"/>
        <v>0</v>
      </c>
      <c r="B49" s="64" t="s">
        <v>115</v>
      </c>
      <c r="C49" s="44" t="s">
        <v>116</v>
      </c>
      <c r="D49" s="41"/>
      <c r="E49" s="33"/>
      <c r="F49" s="33"/>
    </row>
    <row r="50" spans="1:6" ht="15.75">
      <c r="A50" s="34">
        <f t="shared" si="0"/>
        <v>0</v>
      </c>
      <c r="B50" s="65" t="s">
        <v>71</v>
      </c>
      <c r="C50" s="48" t="s">
        <v>37</v>
      </c>
      <c r="D50" s="49"/>
      <c r="E50" s="47">
        <f>SUBTOTAL(9,E51:E54)</f>
        <v>0</v>
      </c>
      <c r="F50" s="47">
        <f>SUBTOTAL(9,F51:F54)</f>
        <v>0</v>
      </c>
    </row>
    <row r="51" spans="1:6" ht="47.25">
      <c r="A51" s="34">
        <f t="shared" si="0"/>
        <v>0</v>
      </c>
      <c r="B51" s="64" t="s">
        <v>72</v>
      </c>
      <c r="C51" s="44" t="s">
        <v>117</v>
      </c>
      <c r="D51" s="41"/>
      <c r="E51" s="33"/>
      <c r="F51" s="33"/>
    </row>
    <row r="52" spans="1:6" ht="47.25">
      <c r="A52" s="34">
        <f>IF(ABS(MAX(E52:F52))+ABS(MIN(E52:F52))=0,0,1)</f>
        <v>0</v>
      </c>
      <c r="B52" s="64" t="s">
        <v>118</v>
      </c>
      <c r="C52" s="44" t="s">
        <v>119</v>
      </c>
      <c r="D52" s="41"/>
      <c r="E52" s="33"/>
      <c r="F52" s="33"/>
    </row>
    <row r="53" spans="1:6" ht="47.25">
      <c r="A53" s="34">
        <f>IF(ABS(MAX(E53:F53))+ABS(MIN(E53:F53))=0,0,1)</f>
        <v>0</v>
      </c>
      <c r="B53" s="64" t="s">
        <v>120</v>
      </c>
      <c r="C53" s="44" t="s">
        <v>144</v>
      </c>
      <c r="D53" s="41"/>
      <c r="E53" s="33"/>
      <c r="F53" s="33"/>
    </row>
    <row r="54" spans="1:6" ht="47.25">
      <c r="A54" s="34">
        <f>IF(ABS(MAX(E54:F54))+ABS(MIN(E54:F54))=0,0,1)</f>
        <v>0</v>
      </c>
      <c r="B54" s="64" t="s">
        <v>121</v>
      </c>
      <c r="C54" s="44" t="s">
        <v>145</v>
      </c>
      <c r="D54" s="41"/>
      <c r="E54" s="33"/>
      <c r="F54" s="33"/>
    </row>
    <row r="55" spans="1:6" ht="15.75">
      <c r="A55" s="34">
        <f t="shared" si="0"/>
        <v>0</v>
      </c>
      <c r="B55" s="65" t="s">
        <v>73</v>
      </c>
      <c r="C55" s="48" t="s">
        <v>95</v>
      </c>
      <c r="D55" s="49"/>
      <c r="E55" s="47">
        <f>SUBTOTAL(9,E56:E59)</f>
        <v>0</v>
      </c>
      <c r="F55" s="47">
        <f>SUBTOTAL(9,F56:F59)</f>
        <v>0</v>
      </c>
    </row>
    <row r="56" spans="1:6" ht="141.75">
      <c r="A56" s="34">
        <f t="shared" si="0"/>
        <v>0</v>
      </c>
      <c r="B56" s="64" t="s">
        <v>74</v>
      </c>
      <c r="C56" s="45" t="s">
        <v>146</v>
      </c>
      <c r="D56" s="41"/>
      <c r="E56" s="33"/>
      <c r="F56" s="33"/>
    </row>
    <row r="57" spans="1:6" ht="31.5">
      <c r="A57" s="34">
        <f>IF(ABS(MAX(E57:F57))+ABS(MIN(E57:F57))=0,0,1)</f>
        <v>0</v>
      </c>
      <c r="B57" s="64" t="s">
        <v>122</v>
      </c>
      <c r="C57" s="45" t="s">
        <v>123</v>
      </c>
      <c r="D57" s="41"/>
      <c r="E57" s="33"/>
      <c r="F57" s="33"/>
    </row>
    <row r="58" spans="1:6" ht="31.5">
      <c r="A58" s="34">
        <f>IF(ABS(MAX(E58:F58))+ABS(MIN(E58:F58))=0,0,1)</f>
        <v>0</v>
      </c>
      <c r="B58" s="64" t="s">
        <v>124</v>
      </c>
      <c r="C58" s="45" t="s">
        <v>125</v>
      </c>
      <c r="D58" s="41"/>
      <c r="E58" s="33"/>
      <c r="F58" s="33"/>
    </row>
    <row r="59" spans="1:6" ht="31.5">
      <c r="A59" s="34">
        <f>IF(ABS(MAX(E59:F59))+ABS(MIN(E59:F59))=0,0,1)</f>
        <v>0</v>
      </c>
      <c r="B59" s="64" t="s">
        <v>132</v>
      </c>
      <c r="C59" s="45" t="s">
        <v>133</v>
      </c>
      <c r="D59" s="41"/>
      <c r="E59" s="33"/>
      <c r="F59" s="33"/>
    </row>
    <row r="60" spans="1:6" ht="15.75">
      <c r="A60" s="34">
        <f t="shared" si="0"/>
        <v>0</v>
      </c>
      <c r="B60" s="65" t="s">
        <v>75</v>
      </c>
      <c r="C60" s="48" t="s">
        <v>126</v>
      </c>
      <c r="D60" s="49"/>
      <c r="E60" s="47">
        <f>SUBTOTAL(9,E61:E62)</f>
        <v>0</v>
      </c>
      <c r="F60" s="47">
        <f>SUBTOTAL(9,F61:F62)</f>
        <v>0</v>
      </c>
    </row>
    <row r="61" spans="1:6" ht="47.25">
      <c r="A61" s="34">
        <f t="shared" si="0"/>
        <v>0</v>
      </c>
      <c r="B61" s="64" t="s">
        <v>76</v>
      </c>
      <c r="C61" s="44" t="s">
        <v>147</v>
      </c>
      <c r="D61" s="41"/>
      <c r="E61" s="33"/>
      <c r="F61" s="33"/>
    </row>
    <row r="62" spans="1:6" ht="47.25">
      <c r="A62" s="34">
        <f t="shared" si="0"/>
        <v>0</v>
      </c>
      <c r="B62" s="64" t="s">
        <v>77</v>
      </c>
      <c r="C62" s="44" t="s">
        <v>148</v>
      </c>
      <c r="D62" s="41"/>
      <c r="E62" s="33"/>
      <c r="F62" s="33"/>
    </row>
    <row r="63" spans="1:6" ht="15.75">
      <c r="A63" s="34">
        <f t="shared" si="0"/>
        <v>0</v>
      </c>
      <c r="B63" s="65" t="s">
        <v>78</v>
      </c>
      <c r="C63" s="48" t="s">
        <v>96</v>
      </c>
      <c r="D63" s="49"/>
      <c r="E63" s="47">
        <f>SUBTOTAL(9,E64:E69)</f>
        <v>0</v>
      </c>
      <c r="F63" s="47">
        <f>SUBTOTAL(9,F64:F69)</f>
        <v>0</v>
      </c>
    </row>
    <row r="64" spans="1:6" ht="31.5">
      <c r="A64" s="34">
        <f t="shared" si="0"/>
        <v>0</v>
      </c>
      <c r="B64" s="64" t="s">
        <v>79</v>
      </c>
      <c r="C64" s="44" t="s">
        <v>149</v>
      </c>
      <c r="D64" s="41"/>
      <c r="E64" s="33"/>
      <c r="F64" s="33"/>
    </row>
    <row r="65" spans="1:6" ht="31.5">
      <c r="A65" s="34">
        <f t="shared" si="0"/>
        <v>0</v>
      </c>
      <c r="B65" s="64" t="s">
        <v>80</v>
      </c>
      <c r="C65" s="44" t="s">
        <v>150</v>
      </c>
      <c r="D65" s="41"/>
      <c r="E65" s="33"/>
      <c r="F65" s="33"/>
    </row>
    <row r="66" spans="1:6" ht="15.75">
      <c r="A66" s="34">
        <f t="shared" si="0"/>
        <v>0</v>
      </c>
      <c r="B66" s="64" t="s">
        <v>94</v>
      </c>
      <c r="C66" s="44" t="s">
        <v>127</v>
      </c>
      <c r="D66" s="41"/>
      <c r="E66" s="33"/>
      <c r="F66" s="33"/>
    </row>
    <row r="67" spans="1:6" ht="31.5">
      <c r="A67" s="34">
        <f t="shared" si="0"/>
        <v>0</v>
      </c>
      <c r="B67" s="64" t="s">
        <v>128</v>
      </c>
      <c r="C67" s="44" t="s">
        <v>151</v>
      </c>
      <c r="D67" s="41"/>
      <c r="E67" s="33"/>
      <c r="F67" s="33"/>
    </row>
    <row r="68" spans="1:6" ht="31.5">
      <c r="A68" s="34">
        <f>IF(ABS(MAX(E68:F68))+ABS(MIN(E68:F68))=0,0,1)</f>
        <v>0</v>
      </c>
      <c r="B68" s="64" t="s">
        <v>129</v>
      </c>
      <c r="C68" s="44" t="s">
        <v>152</v>
      </c>
      <c r="D68" s="41"/>
      <c r="E68" s="33"/>
      <c r="F68" s="33"/>
    </row>
    <row r="69" spans="1:6" ht="31.5">
      <c r="A69" s="34">
        <f t="shared" si="0"/>
        <v>0</v>
      </c>
      <c r="B69" s="64" t="s">
        <v>130</v>
      </c>
      <c r="C69" s="44" t="s">
        <v>155</v>
      </c>
      <c r="D69" s="41"/>
      <c r="E69" s="33"/>
      <c r="F69" s="33"/>
    </row>
    <row r="70" spans="1:6" ht="15.75">
      <c r="A70" s="34">
        <f t="shared" si="0"/>
        <v>0</v>
      </c>
      <c r="B70" s="65" t="s">
        <v>81</v>
      </c>
      <c r="C70" s="48" t="s">
        <v>131</v>
      </c>
      <c r="D70" s="49"/>
      <c r="E70" s="47">
        <f>SUBTOTAL(9,E71:E71)</f>
        <v>0</v>
      </c>
      <c r="F70" s="47">
        <f>SUBTOTAL(9,F71:F71)</f>
        <v>0</v>
      </c>
    </row>
    <row r="71" spans="1:6" ht="47.25">
      <c r="A71" s="34">
        <f t="shared" si="0"/>
        <v>0</v>
      </c>
      <c r="B71" s="64" t="s">
        <v>82</v>
      </c>
      <c r="C71" s="44" t="s">
        <v>153</v>
      </c>
      <c r="D71" s="41"/>
      <c r="E71" s="33"/>
      <c r="F71" s="33"/>
    </row>
    <row r="72" spans="1:6" s="2" customFormat="1" ht="16.5" thickBot="1">
      <c r="A72" s="34">
        <f t="shared" si="0"/>
        <v>0</v>
      </c>
      <c r="B72" s="61"/>
      <c r="C72" s="58"/>
      <c r="D72" s="59"/>
      <c r="E72" s="60"/>
      <c r="F72" s="60"/>
    </row>
    <row r="73" ht="15">
      <c r="A73" s="34">
        <v>1</v>
      </c>
    </row>
    <row r="74" spans="1:3" ht="47.25">
      <c r="A74" s="34">
        <v>1</v>
      </c>
      <c r="B74" s="35"/>
      <c r="C74" s="35" t="s">
        <v>25</v>
      </c>
    </row>
  </sheetData>
  <sheetProtection sheet="1"/>
  <autoFilter ref="A1:A74"/>
  <mergeCells count="1">
    <mergeCell ref="C2:F2"/>
  </mergeCells>
  <printOptions horizontalCentered="1"/>
  <pageMargins left="0.11811023622047245" right="0.11811023622047245" top="0.35433070866141736" bottom="0.15748031496062992" header="0.11811023622047245" footer="0.11811023622047245"/>
  <pageSetup horizontalDpi="600" verticalDpi="600" orientation="landscape" paperSize="9" scale="85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User</cp:lastModifiedBy>
  <cp:lastPrinted>2022-07-08T07:18:38Z</cp:lastPrinted>
  <dcterms:created xsi:type="dcterms:W3CDTF">2020-04-28T14:17:25Z</dcterms:created>
  <dcterms:modified xsi:type="dcterms:W3CDTF">2024-01-05T08:59:02Z</dcterms:modified>
  <cp:category/>
  <cp:version/>
  <cp:contentType/>
  <cp:contentStatus/>
</cp:coreProperties>
</file>